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12617488-5EDD-460A-9C87-59901F74F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F12" i="2"/>
  <c r="D3" i="2"/>
  <c r="E12" i="2"/>
  <c r="C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<sst xmlns="http://schemas.openxmlformats.org/spreadsheetml/2006/main" count="27" uniqueCount="27">
  <si>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</si>
  <si>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</si>
  <si>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</si>
  <si>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</si>
  <si>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</si>
  <si>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</si>
  <si>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</si>
  <si>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</si>
  <si>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</si>
  <si>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</si>
  <si>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</si>
  <si>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</si>
  <si>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</si>
  <si>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</si>
  <si>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</si>
  <si>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</si>
  <si>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</si>
  <si>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</si>
  <si>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</si>
  <si>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</si>
  <si>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</si>
  <si>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</si>
  <si>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</si>
  <si>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</si>
  <si>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</si>
  <si>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</si>
  <si>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Junta Municipal de Agua Potable y Alcantarillado de Cortázar,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</si>
</sst>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H10" sqref="H10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235198224.54999998</v>
      </c>
      <c r="C3" s="11">
        <f t="shared" ref="C3:F3" si="0">C4+C12</f>
        <v>176718897.10000002</v>
      </c>
      <c r="D3" s="11">
        <f t="shared" si="0"/>
        <v>173932948.20999998</v>
      </c>
      <c r="E3" s="11">
        <f t="shared" si="0"/>
        <v>237984173.44</v>
      </c>
      <c r="F3" s="11">
        <f t="shared" si="0"/>
        <v>2785948.8900000085</v>
      </c>
    </row>
    <row r="4" spans="1:6" x14ac:dyDescent="0.2">
      <c r="A4" s="5" t="s">
        <v>4</v>
      </c>
      <c r="B4" s="11">
        <f>SUM(B5:B11)</f>
        <v>11011177.460000001</v>
      </c>
      <c r="C4" s="11">
        <f>SUM(C5:C11)</f>
        <v>171110845.55000001</v>
      </c>
      <c r="D4" s="11">
        <f>SUM(D5:D11)</f>
        <v>168468208.34999996</v>
      </c>
      <c r="E4" s="11">
        <f>SUM(E5:E11)</f>
        <v>13653814.660000017</v>
      </c>
      <c r="F4" s="11">
        <f>SUM(F5:F11)</f>
        <v>2642637.200000017</v>
      </c>
    </row>
    <row r="5" spans="1:6" x14ac:dyDescent="0.2">
      <c r="A5" s="6" t="s">
        <v>5</v>
      </c>
      <c r="B5" s="12">
        <v>1298379.8</v>
      </c>
      <c r="C5" s="12">
        <v>83339785.120000005</v>
      </c>
      <c r="D5" s="12">
        <v>79969142.909999996</v>
      </c>
      <c r="E5" s="12">
        <f>B5+C5-D5</f>
        <v>4669022.0100000054</v>
      </c>
      <c r="F5" s="12">
        <f t="shared" ref="F5:F11" si="1">E5-B5</f>
        <v>3370642.2100000056</v>
      </c>
    </row>
    <row r="6" spans="1:6" x14ac:dyDescent="0.2">
      <c r="A6" s="6" t="s">
        <v>6</v>
      </c>
      <c r="B6" s="12">
        <v>4969516.8099999996</v>
      </c>
      <c r="C6" s="12">
        <v>83746887.400000006</v>
      </c>
      <c r="D6" s="12">
        <v>84331366.799999997</v>
      </c>
      <c r="E6" s="12">
        <f t="shared" ref="E6:E11" si="2">B6+C6-D6</f>
        <v>4385037.4100000113</v>
      </c>
      <c r="F6" s="12">
        <f t="shared" si="1"/>
        <v>-584479.39999998827</v>
      </c>
    </row>
    <row r="7" spans="1:6" x14ac:dyDescent="0.2">
      <c r="A7" s="6" t="s">
        <v>7</v>
      </c>
      <c r="B7" s="12">
        <v>166779.44</v>
      </c>
      <c r="C7" s="12">
        <v>4024173.03</v>
      </c>
      <c r="D7" s="12">
        <v>4167698.64</v>
      </c>
      <c r="E7" s="12">
        <f t="shared" si="2"/>
        <v>23253.829999999609</v>
      </c>
      <c r="F7" s="12">
        <f t="shared" si="1"/>
        <v>-143525.61000000039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4576501.41</v>
      </c>
      <c r="C9" s="12">
        <v>0</v>
      </c>
      <c r="D9" s="12">
        <v>0</v>
      </c>
      <c r="E9" s="12">
        <f t="shared" si="2"/>
        <v>4576501.41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224187047.08999997</v>
      </c>
      <c r="C12" s="11">
        <f>SUM(C13:C21)</f>
        <v>5608051.5499999998</v>
      </c>
      <c r="D12" s="11">
        <f>SUM(D13:D21)</f>
        <v>5464739.8600000003</v>
      </c>
      <c r="E12" s="11">
        <f>SUM(E13:E21)</f>
        <v>224330358.77999997</v>
      </c>
      <c r="F12" s="11">
        <f>SUM(F13:F21)</f>
        <v>143311.68999999145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239723392.15000001</v>
      </c>
      <c r="C15" s="13">
        <v>4054394.44</v>
      </c>
      <c r="D15" s="13">
        <v>2167040.9900000002</v>
      </c>
      <c r="E15" s="13">
        <f t="shared" si="4"/>
        <v>241610745.59999999</v>
      </c>
      <c r="F15" s="13">
        <f t="shared" si="3"/>
        <v>1887353.4499999881</v>
      </c>
    </row>
    <row r="16" spans="1:6" x14ac:dyDescent="0.2">
      <c r="A16" s="6" t="s">
        <v>14</v>
      </c>
      <c r="B16" s="12">
        <v>31860123.829999998</v>
      </c>
      <c r="C16" s="12">
        <v>1221698.28</v>
      </c>
      <c r="D16" s="12">
        <v>610849.14</v>
      </c>
      <c r="E16" s="12">
        <f t="shared" si="4"/>
        <v>32470972.969999999</v>
      </c>
      <c r="F16" s="12">
        <f t="shared" si="3"/>
        <v>610849.1400000006</v>
      </c>
    </row>
    <row r="17" spans="1:6" x14ac:dyDescent="0.2">
      <c r="A17" s="6" t="s">
        <v>15</v>
      </c>
      <c r="B17" s="12">
        <v>8355196.3399999999</v>
      </c>
      <c r="C17" s="12">
        <v>0</v>
      </c>
      <c r="D17" s="12">
        <v>0</v>
      </c>
      <c r="E17" s="12">
        <f t="shared" si="4"/>
        <v>8355196.3399999999</v>
      </c>
      <c r="F17" s="12">
        <f t="shared" si="3"/>
        <v>0</v>
      </c>
    </row>
    <row r="18" spans="1:6" x14ac:dyDescent="0.2">
      <c r="A18" s="6" t="s">
        <v>16</v>
      </c>
      <c r="B18" s="12">
        <v>-56476133.420000002</v>
      </c>
      <c r="C18" s="12">
        <v>0</v>
      </c>
      <c r="D18" s="12">
        <v>2388399.87</v>
      </c>
      <c r="E18" s="12">
        <f t="shared" si="4"/>
        <v>-58864533.289999999</v>
      </c>
      <c r="F18" s="12">
        <f t="shared" si="3"/>
        <v>-2388399.8699999973</v>
      </c>
    </row>
    <row r="19" spans="1:6" x14ac:dyDescent="0.2">
      <c r="A19" s="6" t="s">
        <v>17</v>
      </c>
      <c r="B19" s="12">
        <v>724468.19</v>
      </c>
      <c r="C19" s="12">
        <v>331958.83</v>
      </c>
      <c r="D19" s="12">
        <v>298449.86</v>
      </c>
      <c r="E19" s="12">
        <f t="shared" si="4"/>
        <v>757977.16</v>
      </c>
      <c r="F19" s="12">
        <f t="shared" si="3"/>
        <v>33508.970000000088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2018-03-08T18:40:55Z</cp:lastPrinted>
  <dcterms:created xsi:type="dcterms:W3CDTF">2014-02-09T04:04:15Z</dcterms:created>
  <dcterms:modified xsi:type="dcterms:W3CDTF">2026-07-24T21:25:04Z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